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95" windowWidth="12120" windowHeight="8805" tabRatio="777" activeTab="0"/>
  </bookViews>
  <sheets>
    <sheet name="AdoptedBudget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<sst xmlns="http://schemas.openxmlformats.org/spreadsheetml/2006/main" count="32" uniqueCount="27">
  <si>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Secretariat</t>
  </si>
  <si>
    <t>AFNIC contracted fees</t>
  </si>
  <si>
    <t>St Gery contracted fees</t>
  </si>
  <si>
    <t>St Gery estimated overtime</t>
  </si>
  <si>
    <t>St Gery ISP</t>
  </si>
  <si>
    <t>St Gery travel</t>
  </si>
  <si>
    <t>St Gery telephone</t>
  </si>
  <si>
    <t>Subtotal Secretariat</t>
  </si>
  <si>
    <t>Council</t>
  </si>
  <si>
    <t>( 8 @ 750)</t>
  </si>
  <si>
    <t>Basis</t>
  </si>
  <si>
    <t>half-year</t>
  </si>
  <si>
    <t>Rio, Montreal</t>
  </si>
  <si>
    <t>Task force telconferences (sponsored)</t>
  </si>
  <si>
    <t>per constituency</t>
  </si>
  <si>
    <t>LESS RESERVES 30 December 2002</t>
  </si>
  <si>
    <t>Contingency - late payments</t>
  </si>
  <si>
    <t>Total to finance</t>
  </si>
  <si>
    <t>SUB TOTAL</t>
  </si>
  <si>
    <t>Grand total and call to constituencies</t>
  </si>
  <si>
    <t>Proposed Budget DNSO Jan-June 2003</t>
  </si>
  <si>
    <t>2002 actuals</t>
  </si>
  <si>
    <t>Jan-June 03</t>
  </si>
  <si>
    <t xml:space="preserve">NC teleconferences </t>
  </si>
  <si>
    <t>Physical meeting telephone hook-ups $500 each</t>
  </si>
  <si>
    <t>Actual costs $500 per call to be added to July budget</t>
  </si>
  <si>
    <t>Conservative esitimate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</si>
</sst>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Vrai&quot;;&quot;Vrai&quot;;&quot;Faux&quot;"/>
    <numFmt numFmtId="181" formatCode="&quot;Actif&quot;;&quot;Actif&quot;;&quot;Inactif&quot;"/>
    <numFmt numFmtId="182" formatCode="yy\-mmm"/>
    <numFmt numFmtId="183" formatCode="yyyy\-mmm"/>
    <numFmt numFmtId="184" formatCode="dd\ mmm\ yyyy"/>
    <numFmt numFmtId="185" formatCode="dd\ mm\ yyyy"/>
    <numFmt numFmtId="186" formatCode="d\ mmmm\ yyyy"/>
    <numFmt numFmtId="187" formatCode="_-[$$-409]* #,##0_ ;_-[$$-409]* \-#,##0\ ;_-[$$-409]* &quot;-&quot;_ ;_-@_ "/>
    <numFmt numFmtId="188" formatCode="_(&quot;$&quot;* #,##0.00_);_(&quot;$&quot;* \(#,##0.00\);_(&quot;$&quot;* &quot;-&quot;??_);_(@_)"/>
    <numFmt numFmtId="189" formatCode="\$#,##0.00"/>
    <numFmt numFmtId="190" formatCode="&quot;$&quot;#,##0.00_);[Red]\(&quot;$&quot;#,##0.00\)"/>
    <numFmt numFmtId="191" formatCode="#,##0.00\ _€"/>
    <numFmt numFmtId="192" formatCode="#,##0.00\ &quot;€&quot;"/>
    <numFmt numFmtId="193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87" fontId="0" fillId="0" borderId="0" xfId="0" applyNumberFormat="1" applyAlignment="1">
      <alignment/>
    </xf>
    <xf numFmtId="187" fontId="1" fillId="0" borderId="0" xfId="0" applyNumberFormat="1" applyFont="1" applyAlignment="1">
      <alignment/>
    </xf>
    <xf numFmtId="11" fontId="0" fillId="0" borderId="0" xfId="0" applyNumberFormat="1" applyAlignment="1">
      <alignment/>
    </xf>
    <xf numFmtId="187" fontId="4" fillId="0" borderId="0" xfId="0" applyNumberFormat="1" applyFont="1" applyAlignment="1">
      <alignment/>
    </xf>
    <xf numFmtId="187" fontId="5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87" fontId="5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workbookViewId="0" topLeftCell="A9">
      <selection activeCell="G27" sqref="G27"/>
    </sheetView>
  </sheetViews>
  <sheetFormatPr defaultColWidth="9.140625" defaultRowHeight="12.75"/>
  <cols>
    <col min="1" max="1" width="4.7109375" style="0" customWidth="1"/>
    <col min="2" max="2" width="41.7109375" style="0" customWidth="1"/>
    <col min="3" max="3" width="13.00390625" style="2" customWidth="1"/>
    <col min="4" max="4" width="11.140625" style="0" customWidth="1"/>
    <col min="5" max="16384" width="11.421875" style="0" customWidth="1"/>
  </cols>
  <sheetData>
    <row r="2" spans="2:4" ht="12.75">
      <c r="B2" s="1" t="s">
        <v>20</v>
      </c>
      <c r="D2" s="4"/>
    </row>
    <row r="3" ht="12.75">
      <c r="B3" s="1"/>
    </row>
    <row r="4" spans="3:5" ht="12.75">
      <c r="C4" s="2" t="s">
        <v>21</v>
      </c>
      <c r="D4" t="s">
        <v>22</v>
      </c>
      <c r="E4" t="s">
        <v>10</v>
      </c>
    </row>
    <row r="5" spans="1:2" ht="12.75">
      <c r="A5">
        <v>1</v>
      </c>
      <c r="B5" t="s">
        <v>0</v>
      </c>
    </row>
    <row r="6" spans="2:5" ht="12.75">
      <c r="B6" t="s">
        <v>1</v>
      </c>
      <c r="C6" s="2">
        <f>12*1800</f>
        <v>21600</v>
      </c>
      <c r="D6" s="5">
        <f>SUM(C6)/2</f>
        <v>10800</v>
      </c>
      <c r="E6" t="s">
        <v>11</v>
      </c>
    </row>
    <row r="7" spans="2:5" ht="12.75">
      <c r="B7" t="s">
        <v>2</v>
      </c>
      <c r="C7" s="2">
        <f>12*3200</f>
        <v>38400</v>
      </c>
      <c r="D7" s="5">
        <f aca="true" t="shared" si="0" ref="D7:D12">SUM(C7)/2</f>
        <v>19200</v>
      </c>
      <c r="E7" t="s">
        <v>11</v>
      </c>
    </row>
    <row r="8" spans="2:5" ht="12.75">
      <c r="B8" t="s">
        <v>3</v>
      </c>
      <c r="C8" s="2">
        <v>5000</v>
      </c>
      <c r="D8" s="5">
        <f t="shared" si="0"/>
        <v>2500</v>
      </c>
      <c r="E8" t="s">
        <v>11</v>
      </c>
    </row>
    <row r="10" spans="2:5" ht="12.75">
      <c r="B10" t="s">
        <v>4</v>
      </c>
      <c r="C10" s="2">
        <v>1400</v>
      </c>
      <c r="D10" s="5">
        <f t="shared" si="0"/>
        <v>700</v>
      </c>
      <c r="E10" t="s">
        <v>11</v>
      </c>
    </row>
    <row r="11" spans="2:5" ht="12.75">
      <c r="B11" t="s">
        <v>5</v>
      </c>
      <c r="C11" s="2">
        <v>8500</v>
      </c>
      <c r="D11" s="2">
        <v>3200</v>
      </c>
      <c r="E11" t="s">
        <v>12</v>
      </c>
    </row>
    <row r="12" spans="2:5" ht="12.75">
      <c r="B12" t="s">
        <v>6</v>
      </c>
      <c r="C12" s="2">
        <v>2000</v>
      </c>
      <c r="D12" s="8">
        <v>1300</v>
      </c>
      <c r="E12" t="s">
        <v>11</v>
      </c>
    </row>
    <row r="14" spans="2:4" ht="12.75">
      <c r="B14" t="s">
        <v>7</v>
      </c>
      <c r="C14" s="6">
        <f>SUM(C6:C12)</f>
        <v>76900</v>
      </c>
      <c r="D14" s="6">
        <f>SUM(D6:D12)</f>
        <v>37700</v>
      </c>
    </row>
    <row r="16" spans="1:2" ht="12.75">
      <c r="A16">
        <v>2</v>
      </c>
      <c r="B16" t="s">
        <v>8</v>
      </c>
    </row>
    <row r="17" spans="2:5" ht="12.75">
      <c r="B17" t="s">
        <v>23</v>
      </c>
      <c r="C17" s="2">
        <f>13*820</f>
        <v>10660</v>
      </c>
      <c r="D17" s="2">
        <v>6000</v>
      </c>
      <c r="E17" t="s">
        <v>9</v>
      </c>
    </row>
    <row r="18" spans="2:5" ht="12.75">
      <c r="B18" t="s">
        <v>13</v>
      </c>
      <c r="C18" s="2">
        <v>0</v>
      </c>
      <c r="D18" s="2">
        <v>0</v>
      </c>
      <c r="E18" t="s">
        <v>25</v>
      </c>
    </row>
    <row r="19" spans="2:5" ht="12.75">
      <c r="B19" t="s">
        <v>24</v>
      </c>
      <c r="C19" s="2">
        <v>1500</v>
      </c>
      <c r="D19" s="2">
        <v>1000</v>
      </c>
      <c r="E19" t="s">
        <v>12</v>
      </c>
    </row>
    <row r="22" spans="2:5" ht="12.75">
      <c r="B22" s="1" t="s">
        <v>18</v>
      </c>
      <c r="C22" s="6">
        <f>SUM(C14:C20)</f>
        <v>89060</v>
      </c>
      <c r="D22" s="6">
        <f>SUM(D14:D20)</f>
        <v>44700</v>
      </c>
      <c r="E22" s="5"/>
    </row>
    <row r="23" spans="2:3" ht="12.75">
      <c r="B23" s="1"/>
      <c r="C23" s="3"/>
    </row>
    <row r="24" spans="2:5" ht="12.75">
      <c r="B24" t="s">
        <v>15</v>
      </c>
      <c r="D24" s="7">
        <v>-25000</v>
      </c>
      <c r="E24" t="s">
        <v>26</v>
      </c>
    </row>
    <row r="25" ht="13.5" thickBot="1"/>
    <row r="26" spans="2:5" ht="13.5" thickBot="1">
      <c r="B26" t="s">
        <v>17</v>
      </c>
      <c r="D26" s="9">
        <f>SUM(D22:D24)</f>
        <v>19700</v>
      </c>
      <c r="E26" s="5"/>
    </row>
    <row r="28" spans="1:4" ht="12.75">
      <c r="A28">
        <v>3</v>
      </c>
      <c r="B28" t="s">
        <v>16</v>
      </c>
      <c r="D28" s="2">
        <v>10000</v>
      </c>
    </row>
    <row r="30" spans="2:6" ht="12.75">
      <c r="B30" s="1" t="s">
        <v>19</v>
      </c>
      <c r="D30" s="6">
        <f>SUM(D26:D28)</f>
        <v>29700</v>
      </c>
      <c r="E30" s="5">
        <f>SUM(D30)/6</f>
        <v>4950</v>
      </c>
      <c r="F30" t="s">
        <v>14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Porteneuve Michel</dc:creator>
  <cp:keywords/>
  <dc:description/>
  <cp:lastModifiedBy>A</cp:lastModifiedBy>
  <cp:lastPrinted>2002-03-01T18:53:29Z</cp:lastPrinted>
  <dcterms:created xsi:type="dcterms:W3CDTF">2001-11-30T12:48:34Z</dcterms:created>
  <dcterms:modified xsi:type="dcterms:W3CDTF">2002-11-19T13:12:41Z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1397240533</vt:i4>
  </property>
  <property fmtid="{D5CDD505-2E9C-101B-9397-08002B2CF9AE}" pid="3" name="_EmailSubject">
    <vt:lpwstr>budget</vt:lpwstr>
  </property>
  <property fmtid="{D5CDD505-2E9C-101B-9397-08002B2CF9AE}" pid="4" name="_AuthorEmail">
    <vt:lpwstr>philippe@renaut.nom.fr</vt:lpwstr>
  </property>
  <property fmtid="{D5CDD505-2E9C-101B-9397-08002B2CF9AE}" pid="5" name="_AuthorEmailDisplayName">
    <vt:lpwstr>Philippe RENAUT</vt:lpwstr>
  </property>
</Properties>
</file>