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15" windowHeight="876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<sst xmlns="http://schemas.openxmlformats.org/spreadsheetml/2006/main" count="22" uniqueCount="22">
  <si>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2002 Budget</t>
  </si>
  <si>
    <t>YTD Paid</t>
  </si>
  <si>
    <t>Amount Pending</t>
  </si>
  <si>
    <t>Amt Remaining</t>
  </si>
  <si>
    <t>Variance</t>
  </si>
  <si>
    <t>Secretariat</t>
  </si>
  <si>
    <t>Approval</t>
  </si>
  <si>
    <t>Before Pending Approval</t>
  </si>
  <si>
    <t>AFNIC Contracted fees</t>
  </si>
  <si>
    <t>St. Gery Contracted Fees</t>
  </si>
  <si>
    <t>St. Gery Estimated Overtime</t>
  </si>
  <si>
    <t>Subtotal</t>
  </si>
  <si>
    <t>St. Gery travel</t>
  </si>
  <si>
    <t>St. Gery telephone &amp; ISP</t>
  </si>
  <si>
    <t>Subtotal Secretariat</t>
  </si>
  <si>
    <t>Council</t>
  </si>
  <si>
    <t>NC teleconferences</t>
  </si>
  <si>
    <t>Physical meeting telephone hookups</t>
  </si>
  <si>
    <t>Subtotal Council</t>
  </si>
  <si>
    <t>Subtotal Council &amp; Secretariat</t>
  </si>
  <si>
    <t>Contingency 10%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</si>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</sst>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m/d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32.140625" style="0" bestFit="1" customWidth="1"/>
    <col min="2" max="2" width="16.00390625" style="0" bestFit="1" customWidth="1"/>
    <col min="3" max="3" width="11.7109375" style="0" bestFit="1" customWidth="1"/>
    <col min="4" max="4" width="14.8515625" style="0" bestFit="1" customWidth="1"/>
    <col min="5" max="5" width="21.5742187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5" ht="12.75">
      <c r="A2" s="1" t="s">
        <v>5</v>
      </c>
      <c r="B2" s="2"/>
      <c r="D2" t="s">
        <v>6</v>
      </c>
      <c r="E2" t="s">
        <v>7</v>
      </c>
    </row>
    <row r="3" spans="1:6" ht="12.75">
      <c r="A3" t="s">
        <v>8</v>
      </c>
      <c r="B3" s="2">
        <v>21600</v>
      </c>
      <c r="C3" s="2">
        <v>18000</v>
      </c>
      <c r="D3" s="2">
        <v>0</v>
      </c>
      <c r="E3" s="2">
        <f>B3-C3</f>
        <v>3600</v>
      </c>
      <c r="F3" s="3">
        <f>C3/B3</f>
        <v>0.8333333333333334</v>
      </c>
    </row>
    <row r="4" spans="1:6" ht="12.75">
      <c r="A4" t="s">
        <v>9</v>
      </c>
      <c r="B4" s="2">
        <v>38400</v>
      </c>
      <c r="C4" s="2">
        <v>32000</v>
      </c>
      <c r="D4" s="2">
        <v>0</v>
      </c>
      <c r="E4" s="2">
        <f>B4-C4</f>
        <v>6400</v>
      </c>
      <c r="F4" s="3">
        <f>C4/B4</f>
        <v>0.8333333333333334</v>
      </c>
    </row>
    <row r="5" spans="1:6" ht="12.75">
      <c r="A5" t="s">
        <v>10</v>
      </c>
      <c r="B5" s="2">
        <v>5000</v>
      </c>
      <c r="C5" s="2">
        <v>0</v>
      </c>
      <c r="D5" s="2">
        <v>0</v>
      </c>
      <c r="E5" s="2">
        <f>B5-C5</f>
        <v>5000</v>
      </c>
      <c r="F5" s="3">
        <f>C5/B5</f>
        <v>0</v>
      </c>
    </row>
    <row r="6" spans="1:6" ht="12.75">
      <c r="A6" t="s">
        <v>11</v>
      </c>
      <c r="B6" s="2">
        <f>SUM(B3:B5)</f>
        <v>65000</v>
      </c>
      <c r="C6" s="2">
        <f>SUM(C3:C5)</f>
        <v>50000</v>
      </c>
      <c r="D6" s="2">
        <f>SUM(D3:D5)</f>
        <v>0</v>
      </c>
      <c r="E6" s="2">
        <f>SUM(E3:E5)</f>
        <v>15000</v>
      </c>
      <c r="F6" s="3">
        <f>C6/B6</f>
        <v>0.7692307692307693</v>
      </c>
    </row>
    <row r="7" spans="2:6" ht="12.75">
      <c r="B7" s="2"/>
      <c r="C7" s="2"/>
      <c r="D7" s="2"/>
      <c r="E7" s="2"/>
      <c r="F7" s="3"/>
    </row>
    <row r="8" spans="1:6" ht="12.75">
      <c r="A8" t="s">
        <v>12</v>
      </c>
      <c r="B8" s="2">
        <v>8500</v>
      </c>
      <c r="C8" s="2">
        <v>5209.29</v>
      </c>
      <c r="D8" s="2">
        <v>0</v>
      </c>
      <c r="E8" s="2">
        <f>B8-C8</f>
        <v>3290.71</v>
      </c>
      <c r="F8" s="3">
        <f>C8/B8</f>
        <v>0.6128576470588235</v>
      </c>
    </row>
    <row r="9" spans="1:6" ht="12.75">
      <c r="A9" t="s">
        <v>13</v>
      </c>
      <c r="B9" s="2">
        <v>3400</v>
      </c>
      <c r="C9" s="2">
        <v>2530.1</v>
      </c>
      <c r="D9" s="2">
        <v>0</v>
      </c>
      <c r="E9" s="2">
        <f>B9-C9</f>
        <v>869.9000000000001</v>
      </c>
      <c r="F9" s="3">
        <f>C9/B9</f>
        <v>0.7441470588235294</v>
      </c>
    </row>
    <row r="10" spans="2:6" ht="12.75">
      <c r="B10" s="2"/>
      <c r="C10" s="2"/>
      <c r="D10" s="2"/>
      <c r="E10" s="2"/>
      <c r="F10" s="3"/>
    </row>
    <row r="11" spans="1:6" ht="12.75">
      <c r="A11" t="s">
        <v>14</v>
      </c>
      <c r="B11" s="2">
        <f>SUM(B8:B10)+B6</f>
        <v>76900</v>
      </c>
      <c r="C11" s="2">
        <f>SUM(C8:C10)+C6</f>
        <v>57739.39</v>
      </c>
      <c r="D11" s="2">
        <f>SUM(D8:D10)+D6</f>
        <v>0</v>
      </c>
      <c r="E11" s="2">
        <f>SUM(E8:E10)+E6</f>
        <v>19160.61</v>
      </c>
      <c r="F11" s="3">
        <f>C11/B11</f>
        <v>0.7508373211963589</v>
      </c>
    </row>
    <row r="12" spans="2:6" ht="12.75">
      <c r="B12" s="2"/>
      <c r="C12" s="2"/>
      <c r="D12" s="2"/>
      <c r="E12" s="2"/>
      <c r="F12" s="3"/>
    </row>
    <row r="13" spans="1:6" ht="12.75">
      <c r="A13" t="s">
        <v>15</v>
      </c>
      <c r="B13" s="2"/>
      <c r="C13" s="2"/>
      <c r="D13" s="2"/>
      <c r="E13" s="2"/>
      <c r="F13" s="3"/>
    </row>
    <row r="14" spans="1:6" ht="12.75">
      <c r="A14" t="s">
        <v>16</v>
      </c>
      <c r="B14" s="2">
        <v>10660</v>
      </c>
      <c r="C14" s="2">
        <f>13185.13-C15-D14-D15</f>
        <v>11571.46</v>
      </c>
      <c r="D14" s="2">
        <v>550.84</v>
      </c>
      <c r="E14" s="2">
        <f>B14-C14</f>
        <v>-911.4599999999991</v>
      </c>
      <c r="F14" s="3">
        <f>C14/B14</f>
        <v>1.0855028142589118</v>
      </c>
    </row>
    <row r="15" spans="1:6" ht="12.75">
      <c r="A15" t="s">
        <v>17</v>
      </c>
      <c r="B15" s="2">
        <v>1500</v>
      </c>
      <c r="C15" s="2">
        <f>930.32</f>
        <v>930.32</v>
      </c>
      <c r="D15" s="2">
        <v>132.51</v>
      </c>
      <c r="E15" s="2">
        <f>B15-C15</f>
        <v>569.68</v>
      </c>
      <c r="F15" s="3">
        <f>C15/B15</f>
        <v>0.6202133333333334</v>
      </c>
    </row>
    <row r="16" spans="2:6" ht="12.75">
      <c r="B16" s="2"/>
      <c r="C16" s="2"/>
      <c r="D16" s="2"/>
      <c r="E16" s="2"/>
      <c r="F16" s="3"/>
    </row>
    <row r="17" spans="1:6" ht="12.75">
      <c r="A17" t="s">
        <v>18</v>
      </c>
      <c r="B17" s="2">
        <f>SUM(B14:B16)</f>
        <v>12160</v>
      </c>
      <c r="C17" s="2">
        <f>SUM(C14:C16)</f>
        <v>12501.779999999999</v>
      </c>
      <c r="D17" s="2">
        <f>SUM(D14:D16)</f>
        <v>683.35</v>
      </c>
      <c r="E17" s="2">
        <f>SUM(E14:E16)</f>
        <v>-341.7799999999992</v>
      </c>
      <c r="F17" s="3">
        <f>C17/B17</f>
        <v>1.0281069078947367</v>
      </c>
    </row>
    <row r="18" spans="2:6" ht="12.75">
      <c r="B18" s="2"/>
      <c r="C18" s="2"/>
      <c r="D18" s="2"/>
      <c r="E18" s="2"/>
      <c r="F18" s="3"/>
    </row>
    <row r="19" spans="1:6" ht="12.75">
      <c r="A19" t="s">
        <v>19</v>
      </c>
      <c r="B19" s="2">
        <f>SUM(B11+B17)</f>
        <v>89060</v>
      </c>
      <c r="C19" s="2">
        <f>SUM(C11+C17)</f>
        <v>70241.17</v>
      </c>
      <c r="D19" s="2">
        <f>SUM(D11+D17)</f>
        <v>683.35</v>
      </c>
      <c r="E19" s="2">
        <f>SUM(E11+E17)</f>
        <v>18818.83</v>
      </c>
      <c r="F19" s="3">
        <f>C19/B19</f>
        <v>0.7886949247698181</v>
      </c>
    </row>
    <row r="20" spans="1:6" ht="12.75">
      <c r="A20" t="s">
        <v>20</v>
      </c>
      <c r="B20" s="2">
        <v>8906</v>
      </c>
      <c r="C20" s="2">
        <v>0</v>
      </c>
      <c r="D20" s="2">
        <v>0</v>
      </c>
      <c r="E20" s="2">
        <f>B20-C20</f>
        <v>8906</v>
      </c>
      <c r="F20" s="3">
        <f>C20/B20</f>
        <v>0</v>
      </c>
    </row>
    <row r="21" spans="2:6" ht="12.75">
      <c r="B21" s="2"/>
      <c r="C21" s="2"/>
      <c r="D21" s="2"/>
      <c r="E21" s="2"/>
      <c r="F21" s="3"/>
    </row>
    <row r="22" spans="1:6" ht="12.75">
      <c r="A22" t="s">
        <v>21</v>
      </c>
      <c r="B22" s="4">
        <f>SUM(B19:B21)</f>
        <v>97966</v>
      </c>
      <c r="C22" s="4">
        <f>SUM(C19:C21)</f>
        <v>70241.17</v>
      </c>
      <c r="D22" s="4">
        <f>SUM(D19:D21)</f>
        <v>683.35</v>
      </c>
      <c r="E22" s="4">
        <f>SUM(E19:E21)</f>
        <v>27724.83</v>
      </c>
      <c r="F22" s="3">
        <f>C22/B22</f>
        <v>0.7169953861543801</v>
      </c>
    </row>
    <row r="23" ht="12.75">
      <c r="C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ht="12.75">
      <c r="D27" s="2"/>
    </row>
    <row r="28" spans="3:4" ht="12.75">
      <c r="C28" s="2"/>
      <c r="D28" s="2"/>
    </row>
    <row r="29" ht="12.75">
      <c r="D29" s="2"/>
    </row>
    <row r="30" ht="12.75">
      <c r="C30" s="2"/>
    </row>
    <row r="31" ht="12.75">
      <c r="D31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schroeder</cp:lastModifiedBy>
  <dcterms:created xsi:type="dcterms:W3CDTF">2002-12-09T18:31:06Z</dcterms:created>
  <dcterms:modified xsi:type="dcterms:W3CDTF">2002-12-09T18:31:45Z</dcterms:modified>
  <cp:category/>
  <cp:version/>
  <cp:contentType/>
  <cp:contentStatus/>
</cp:coreProperties>
</file>